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0D9AF1CC-F97B-4E14-A008-30C04238C9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E14" i="4"/>
  <c r="E26" i="4" s="1"/>
  <c r="C26" i="4"/>
  <c r="B26" i="4"/>
  <c r="C13" i="4"/>
  <c r="B13" i="4"/>
  <c r="B28" i="4" s="1"/>
  <c r="E48" i="4" l="1"/>
  <c r="F26" i="4"/>
  <c r="F48" i="4" s="1"/>
  <c r="F46" i="4"/>
  <c r="E46" i="4"/>
  <c r="C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<sst xmlns="http://schemas.openxmlformats.org/spreadsheetml/2006/main" count="62" uniqueCount="61">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</sst>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7871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2021</v>
      </c>
      <c r="C2" s="6">
        <v>2020</v>
      </c>
      <c r="D2" s="6" t="s">
        <v>0</v>
      </c>
      <c r="E2" s="6">
        <v>2021</v>
      </c>
      <c r="F2" s="6">
        <v>2020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153024097.09</v>
      </c>
      <c r="C5" s="11">
        <v>128493292.08</v>
      </c>
      <c r="D5" s="10" t="s">
        <v>6</v>
      </c>
      <c r="E5" s="11">
        <v>10210360.710000001</v>
      </c>
      <c r="F5" s="12">
        <v>8576647.8599999994</v>
      </c>
    </row>
    <row r="6" spans="1:6" x14ac:dyDescent="0.2">
      <c r="A6" s="10" t="s">
        <v>7</v>
      </c>
      <c r="B6" s="11">
        <v>31402984</v>
      </c>
      <c r="C6" s="11">
        <v>41331260.450000003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6103860.5700000003</v>
      </c>
      <c r="C7" s="11">
        <v>8564354.6099999994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240345254.25999999</v>
      </c>
      <c r="C8" s="11">
        <v>231742862.81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-1650088.71</v>
      </c>
      <c r="C10" s="11">
        <v>-1650088.71</v>
      </c>
      <c r="D10" s="10" t="s">
        <v>16</v>
      </c>
      <c r="E10" s="11">
        <v>22170921.68</v>
      </c>
      <c r="F10" s="12">
        <v>22606270.109999999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SUM(B5:B11)</f>
        <v>429226107.20999998</v>
      </c>
      <c r="C13" s="14">
        <f>SUM(C5:C11)</f>
        <v>408481681.24000001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SUM(E5:E12)</f>
        <v>32381282.390000001</v>
      </c>
      <c r="F14" s="19">
        <f>SUM(F5:F12)</f>
        <v>31182917.969999999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179527448.09999999</v>
      </c>
      <c r="C17" s="11">
        <v>167836712.24000001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49294868.659999996</v>
      </c>
      <c r="C18" s="11">
        <v>49294868.659999996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16953651.18</v>
      </c>
      <c r="C19" s="11">
        <v>16074017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1781746.38</v>
      </c>
      <c r="C20" s="11">
        <v>1492363.5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-31545151.219999999</v>
      </c>
      <c r="C21" s="11">
        <v>-28112413.989999998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f>SUM(E17:E22)</f>
        <v>0</v>
      </c>
      <c r="F24" s="19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SUM(B16:B24)</f>
        <v>216012563.09999999</v>
      </c>
      <c r="C26" s="14">
        <f>SUM(C16:C24)</f>
        <v>206585547.41</v>
      </c>
      <c r="D26" s="21" t="s">
        <v>41</v>
      </c>
      <c r="E26" s="14">
        <f>+E14+E24</f>
        <v>32381282.390000001</v>
      </c>
      <c r="F26" s="19">
        <f>+F14+F24</f>
        <v>31182917.969999999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645238670.30999994</v>
      </c>
      <c r="C28" s="14">
        <f>+C13+C26</f>
        <v>615067228.64999998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SUM(E31:E33)</f>
        <v>256855631.35999998</v>
      </c>
      <c r="F30" s="19">
        <f>SUM(F31:F33)</f>
        <v>256855631.35999998</v>
      </c>
    </row>
    <row r="31" spans="1:6" x14ac:dyDescent="0.2">
      <c r="A31" s="22"/>
      <c r="B31" s="23"/>
      <c r="C31" s="16"/>
      <c r="D31" s="10" t="s">
        <v>45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46</v>
      </c>
      <c r="E32" s="11">
        <v>85784011.969999999</v>
      </c>
      <c r="F32" s="12">
        <v>85784011.969999999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SUM(E36:E40)</f>
        <v>356001756.56000006</v>
      </c>
      <c r="F35" s="19">
        <f>SUM(F36:F40)</f>
        <v>327028679.32000011</v>
      </c>
    </row>
    <row r="36" spans="1:6" x14ac:dyDescent="0.2">
      <c r="A36" s="22"/>
      <c r="B36" s="23"/>
      <c r="C36" s="16"/>
      <c r="D36" s="10" t="s">
        <v>49</v>
      </c>
      <c r="E36" s="11">
        <v>28870480.730000019</v>
      </c>
      <c r="F36" s="12">
        <v>26759135.969999999</v>
      </c>
    </row>
    <row r="37" spans="1:6" x14ac:dyDescent="0.2">
      <c r="A37" s="22"/>
      <c r="B37" s="23"/>
      <c r="C37" s="16"/>
      <c r="D37" s="10" t="s">
        <v>50</v>
      </c>
      <c r="E37" s="11">
        <v>320978260.94</v>
      </c>
      <c r="F37" s="12">
        <v>294219124.97000003</v>
      </c>
    </row>
    <row r="38" spans="1:6" x14ac:dyDescent="0.2">
      <c r="A38" s="22"/>
      <c r="B38" s="23"/>
      <c r="C38" s="16"/>
      <c r="D38" s="10" t="s">
        <v>51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3147544.23</v>
      </c>
      <c r="F40" s="12">
        <v>3044947.72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f>SUM(E43:E44)</f>
        <v>0</v>
      </c>
      <c r="F42" s="19">
        <f>SUM(F43:F44)</f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+E30+E35+E42</f>
        <v>612857387.92000008</v>
      </c>
      <c r="F46" s="19">
        <f>+F30+F35+F42</f>
        <v>583884310.68000007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+E26+E46</f>
        <v>645238670.31000006</v>
      </c>
      <c r="F48" s="14">
        <f>+F26+F46</f>
        <v>615067228.6500001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CF952C-6656-4D68-AE96-06F811561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Arturo Banda</cp:lastModifiedBy>
  <cp:revision/>
  <dcterms:created xsi:type="dcterms:W3CDTF">2012-12-11T20:26:08Z</dcterms:created>
  <dcterms:modified xsi:type="dcterms:W3CDTF">2022-10-25T19:15:11Z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